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788" yWindow="1908" windowWidth="18192" windowHeight="8532"/>
  </bookViews>
  <sheets>
    <sheet name="Sheet1" sheetId="1" r:id="rId1"/>
    <sheet name="Example" sheetId="2" r:id="rId2"/>
  </sheets>
  <calcPr calcId="145621"/>
</workbook>
</file>

<file path=xl/calcChain.xml><?xml version="1.0" encoding="utf-8"?>
<calcChain xmlns="http://schemas.openxmlformats.org/spreadsheetml/2006/main">
  <c r="C15" i="1"/>
  <c r="D15" i="2"/>
  <c r="E15"/>
  <c r="F15"/>
  <c r="G15"/>
  <c r="H15"/>
  <c r="I15"/>
  <c r="J15"/>
  <c r="K15"/>
  <c r="C15"/>
  <c r="C11" i="1" l="1"/>
  <c r="C8"/>
  <c r="C18" s="1"/>
  <c r="K8" i="2"/>
  <c r="K11"/>
  <c r="K18"/>
  <c r="K22"/>
  <c r="C22" i="1" l="1"/>
  <c r="D11" i="2"/>
  <c r="E11"/>
  <c r="F11"/>
  <c r="G11"/>
  <c r="H11"/>
  <c r="I11"/>
  <c r="J11"/>
  <c r="C11"/>
  <c r="J8" l="1"/>
  <c r="J18" s="1"/>
  <c r="I8"/>
  <c r="I18" s="1"/>
  <c r="H8"/>
  <c r="H18" s="1"/>
  <c r="G8"/>
  <c r="G18" s="1"/>
  <c r="F8"/>
  <c r="F18" s="1"/>
  <c r="E8"/>
  <c r="E18" s="1"/>
  <c r="D8"/>
  <c r="D18" s="1"/>
  <c r="C8"/>
  <c r="C18" s="1"/>
  <c r="C22" l="1"/>
  <c r="D22"/>
  <c r="E22"/>
  <c r="F22"/>
  <c r="G22"/>
  <c r="H22"/>
  <c r="I22"/>
  <c r="J22"/>
</calcChain>
</file>

<file path=xl/sharedStrings.xml><?xml version="1.0" encoding="utf-8"?>
<sst xmlns="http://schemas.openxmlformats.org/spreadsheetml/2006/main" count="77" uniqueCount="53">
  <si>
    <t>Plan</t>
  </si>
  <si>
    <t>20 CSR 400-3.650(14)</t>
  </si>
  <si>
    <t>e) &gt; c)</t>
  </si>
  <si>
    <t>Sample Loss Ratio Results section in actuarial memorandum</t>
  </si>
  <si>
    <t>Loss Ratio Test Results (Missouri Business only)</t>
  </si>
  <si>
    <t xml:space="preserve"> </t>
  </si>
  <si>
    <t xml:space="preserve">Instructions:  </t>
  </si>
  <si>
    <t>A</t>
  </si>
  <si>
    <t xml:space="preserve">B </t>
  </si>
  <si>
    <t>C</t>
  </si>
  <si>
    <t>D</t>
  </si>
  <si>
    <t>F</t>
  </si>
  <si>
    <t>G</t>
  </si>
  <si>
    <t>H</t>
  </si>
  <si>
    <t>I</t>
  </si>
  <si>
    <t>Legend:</t>
  </si>
  <si>
    <t>PVFC = Present Value of Future Claims</t>
  </si>
  <si>
    <t>PVFP = Present Value of Future Premiums</t>
  </si>
  <si>
    <t>AVAC = Accumulated Value of Actual Claims</t>
  </si>
  <si>
    <t>AVAP = Accumulated Value of Actual Premiums</t>
  </si>
  <si>
    <t>Pre-standardized</t>
  </si>
  <si>
    <t>1.  Indicate the plan by entering Pre-standardized, A, B, C, etc on Row 3 starting with cell C3.  Copy the formulas and add columns as necessary for each plan in filing</t>
  </si>
  <si>
    <t>a) No. of Total Insured in Missouri</t>
  </si>
  <si>
    <t>b)Originally filed anticipated loss ratio</t>
  </si>
  <si>
    <t>c)Benchmark Loss Ratio (75% for group, 65% for individual)</t>
  </si>
  <si>
    <t>d) higher of b) and c)</t>
  </si>
  <si>
    <r>
      <t xml:space="preserve">e) </t>
    </r>
    <r>
      <rPr>
        <sz val="11"/>
        <color rgb="FF0070C0"/>
        <rFont val="Calibri"/>
        <family val="2"/>
        <scheme val="minor"/>
      </rPr>
      <t>expected</t>
    </r>
    <r>
      <rPr>
        <sz val="11"/>
        <color theme="1"/>
        <rFont val="Calibri"/>
        <family val="2"/>
        <scheme val="minor"/>
      </rPr>
      <t xml:space="preserve"> third year loss ratio for policies or certificates in force less than three years (leave blank if there is none)</t>
    </r>
  </si>
  <si>
    <t>2.  For a) please enter the total number of insured in Missouri (must tie to Form 375)</t>
  </si>
  <si>
    <t>3.  For b) please enter the the originally  filed anticipated loss ratio on for each plan</t>
  </si>
  <si>
    <t>4.  For c) please enter the Benchmark Loss Ratio for filing group type</t>
  </si>
  <si>
    <t xml:space="preserve">5.  d) contains an embedded formula.  </t>
  </si>
  <si>
    <t>6.  For e) please enter the expected third year loss ratio for ecah plan in this filing</t>
  </si>
  <si>
    <t>f) Expected future loss ratio</t>
  </si>
  <si>
    <t>g) &gt; f)</t>
  </si>
  <si>
    <t>h)anticipated lifetime loss ratio (AVAC+PVFC)/(AVAP+PVFP)</t>
  </si>
  <si>
    <t>h) &gt; d)</t>
  </si>
  <si>
    <t>i) current loss ratio for the most recent year</t>
  </si>
  <si>
    <t>j) All Loss Ratio Tests Passed</t>
  </si>
  <si>
    <t>k) Assumed Trend increase (%)</t>
  </si>
  <si>
    <t>l) Rate Increase requested (%)</t>
  </si>
  <si>
    <t>Loss Ratio Test Results after rate increase (Missouri Business only)</t>
  </si>
  <si>
    <t>g)future loss ratio (PVFC/PVFP)</t>
  </si>
  <si>
    <t>7.  For f) expected future loss ratio, please enter the plan specific expected future loss ratio as of the date of projection</t>
  </si>
  <si>
    <t>8.  For g) future loss ratio, please enter the plan specific future loss ratio for each plan in this filing</t>
  </si>
  <si>
    <t xml:space="preserve">9.  For h) please enter the anticipated lifetime loss ratio for each plan impacted in this filing </t>
  </si>
  <si>
    <t xml:space="preserve">10.  For i) please enter thecurrent loss ratio for the most recent year </t>
  </si>
  <si>
    <t xml:space="preserve">11.  j) contains an embedded formula.  </t>
  </si>
  <si>
    <t>12. For k) please enter the assumed trend increase rate in percentage</t>
  </si>
  <si>
    <t>13. For l) please enter the rate adjustment requested in percentage</t>
  </si>
  <si>
    <t xml:space="preserve">14.  Include this document in the actuarial memorandum.  </t>
  </si>
  <si>
    <t>15. The "Example" tab demonstrates the completed results with multiple plans</t>
  </si>
  <si>
    <t>16.  The remaining fields will automatically populate with embedded formulas</t>
  </si>
  <si>
    <t>17. Please add extra column(s) to demonstrate compliance after credibility consideration, if necessary.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</si>
</sst>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1" applyFon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indent="2"/>
    </xf>
    <xf numFmtId="9" fontId="4" fillId="0" borderId="0" xfId="0" applyNumberFormat="1" applyFont="1"/>
    <xf numFmtId="9" fontId="5" fillId="0" borderId="0" xfId="0" applyNumberFormat="1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1" xfId="0" applyBorder="1"/>
    <xf numFmtId="9" fontId="4" fillId="0" borderId="1" xfId="0" applyNumberFormat="1" applyFont="1" applyBorder="1"/>
    <xf numFmtId="9" fontId="5" fillId="0" borderId="1" xfId="0" applyNumberFormat="1" applyFont="1" applyBorder="1"/>
    <xf numFmtId="9" fontId="0" fillId="0" borderId="1" xfId="1" applyFont="1" applyBorder="1"/>
    <xf numFmtId="0" fontId="4" fillId="0" borderId="1" xfId="0" applyFont="1" applyBorder="1"/>
    <xf numFmtId="0" fontId="0" fillId="0" borderId="0" xfId="0" applyAlignment="1"/>
    <xf numFmtId="164" fontId="4" fillId="0" borderId="1" xfId="2" applyNumberFormat="1" applyFont="1" applyBorder="1"/>
    <xf numFmtId="0" fontId="0" fillId="0" borderId="0" xfId="0" applyBorder="1"/>
    <xf numFmtId="9" fontId="0" fillId="0" borderId="1" xfId="0" applyNumberFormat="1" applyBorder="1"/>
    <xf numFmtId="0" fontId="0" fillId="0" borderId="1" xfId="0" applyBorder="1" applyAlignment="1">
      <alignment horizontal="right"/>
    </xf>
    <xf numFmtId="9" fontId="4" fillId="0" borderId="1" xfId="0" applyNumberFormat="1" applyFont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6" sqref="C26"/>
    </sheetView>
  </sheetViews>
  <sheetFormatPr defaultRowHeight="14.4"/>
  <cols>
    <col min="1" max="1" width="53.5546875" customWidth="1"/>
  </cols>
  <sheetData>
    <row r="1" spans="1:10">
      <c r="A1" s="3" t="s">
        <v>3</v>
      </c>
    </row>
    <row r="2" spans="1:10" ht="18">
      <c r="C2" s="7" t="s">
        <v>4</v>
      </c>
    </row>
    <row r="3" spans="1:10">
      <c r="B3" s="3" t="s">
        <v>0</v>
      </c>
      <c r="C3" s="10"/>
      <c r="D3" t="s">
        <v>5</v>
      </c>
      <c r="E3" t="s">
        <v>5</v>
      </c>
      <c r="F3" t="s">
        <v>5</v>
      </c>
      <c r="G3" t="s">
        <v>5</v>
      </c>
      <c r="H3" t="s">
        <v>5</v>
      </c>
      <c r="I3" t="s">
        <v>5</v>
      </c>
      <c r="J3" t="s">
        <v>5</v>
      </c>
    </row>
    <row r="4" spans="1:10">
      <c r="A4" t="s">
        <v>22</v>
      </c>
      <c r="B4" s="3"/>
      <c r="C4" s="10"/>
    </row>
    <row r="5" spans="1:10">
      <c r="A5" t="s">
        <v>1</v>
      </c>
      <c r="C5" s="10"/>
    </row>
    <row r="6" spans="1:10">
      <c r="A6" t="s">
        <v>23</v>
      </c>
      <c r="C6" s="11"/>
      <c r="D6" s="5"/>
      <c r="E6" s="5"/>
      <c r="F6" s="5"/>
      <c r="G6" s="5"/>
      <c r="H6" s="5"/>
      <c r="I6" s="5"/>
      <c r="J6" s="5"/>
    </row>
    <row r="7" spans="1:10">
      <c r="A7" s="2" t="s">
        <v>24</v>
      </c>
      <c r="C7" s="12"/>
      <c r="D7" s="6"/>
      <c r="E7" s="6"/>
      <c r="F7" s="6"/>
      <c r="G7" s="6"/>
      <c r="H7" s="6"/>
      <c r="I7" s="6"/>
      <c r="J7" s="6"/>
    </row>
    <row r="8" spans="1:10">
      <c r="A8" t="s">
        <v>25</v>
      </c>
      <c r="C8" s="13">
        <f>MAX(C6:C7)</f>
        <v>0</v>
      </c>
      <c r="D8" s="1"/>
      <c r="E8" s="1"/>
      <c r="F8" s="1"/>
      <c r="G8" s="1"/>
      <c r="H8" s="1"/>
      <c r="I8" s="1"/>
      <c r="J8" s="1"/>
    </row>
    <row r="9" spans="1:10">
      <c r="C9" s="10"/>
    </row>
    <row r="10" spans="1:10" ht="31.5" customHeight="1">
      <c r="A10" s="9" t="s">
        <v>26</v>
      </c>
      <c r="C10" s="11"/>
    </row>
    <row r="11" spans="1:10">
      <c r="A11" s="4" t="s">
        <v>2</v>
      </c>
      <c r="C11" s="19" t="str">
        <f>IF(OR(C10&gt;=C7,C10=""),"Pass","Fail")</f>
        <v>Pass</v>
      </c>
    </row>
    <row r="12" spans="1:10">
      <c r="C12" s="19"/>
    </row>
    <row r="13" spans="1:10">
      <c r="A13" t="s">
        <v>32</v>
      </c>
      <c r="C13" s="20"/>
    </row>
    <row r="14" spans="1:10">
      <c r="A14" t="s">
        <v>41</v>
      </c>
      <c r="C14" s="20"/>
      <c r="D14" s="5"/>
      <c r="E14" s="5"/>
      <c r="F14" s="5"/>
      <c r="G14" s="5"/>
      <c r="H14" s="5"/>
      <c r="I14" s="5"/>
      <c r="J14" s="5"/>
    </row>
    <row r="15" spans="1:10">
      <c r="A15" s="4" t="s">
        <v>33</v>
      </c>
      <c r="C15" s="19" t="str">
        <f>IF(C14&gt;=C13,"Pass","Fail")</f>
        <v>Pass</v>
      </c>
    </row>
    <row r="16" spans="1:10">
      <c r="C16" s="19"/>
    </row>
    <row r="17" spans="1:10">
      <c r="A17" t="s">
        <v>34</v>
      </c>
      <c r="C17" s="20"/>
      <c r="D17" s="5"/>
      <c r="E17" s="5"/>
      <c r="F17" s="5"/>
      <c r="G17" s="5"/>
      <c r="H17" s="5"/>
      <c r="I17" s="5"/>
      <c r="J17" s="5"/>
    </row>
    <row r="18" spans="1:10">
      <c r="A18" s="4" t="s">
        <v>35</v>
      </c>
      <c r="C18" s="19" t="str">
        <f t="shared" ref="C18" si="0">IF(C17&gt;=C8,"Pass","Fail")</f>
        <v>Pass</v>
      </c>
    </row>
    <row r="19" spans="1:10">
      <c r="A19" s="4"/>
      <c r="C19" s="19"/>
    </row>
    <row r="20" spans="1:10">
      <c r="A20" s="15" t="s">
        <v>36</v>
      </c>
      <c r="C20" s="20"/>
    </row>
    <row r="21" spans="1:10">
      <c r="C21" s="19"/>
    </row>
    <row r="22" spans="1:10">
      <c r="A22" t="s">
        <v>37</v>
      </c>
      <c r="C22" s="19" t="str">
        <f t="shared" ref="C22" si="1">IF(AND(C18="Pass",C15="Pass",C11="Pass"),"Pass","Fail")</f>
        <v>Pass</v>
      </c>
    </row>
    <row r="23" spans="1:10">
      <c r="C23" s="10"/>
    </row>
    <row r="24" spans="1:10">
      <c r="A24" t="s">
        <v>38</v>
      </c>
      <c r="C24" s="10"/>
    </row>
    <row r="25" spans="1:10">
      <c r="C25" s="11"/>
    </row>
    <row r="26" spans="1:10">
      <c r="A26" t="s">
        <v>39</v>
      </c>
      <c r="C26" s="10"/>
    </row>
    <row r="27" spans="1:10">
      <c r="C27" s="17"/>
    </row>
    <row r="28" spans="1:10">
      <c r="A28" s="8" t="s">
        <v>6</v>
      </c>
    </row>
    <row r="29" spans="1:10">
      <c r="A29" t="s">
        <v>21</v>
      </c>
    </row>
    <row r="30" spans="1:10">
      <c r="A30" t="s">
        <v>27</v>
      </c>
    </row>
    <row r="31" spans="1:10">
      <c r="A31" t="s">
        <v>28</v>
      </c>
    </row>
    <row r="32" spans="1:10">
      <c r="A32" t="s">
        <v>29</v>
      </c>
    </row>
    <row r="33" spans="1:1">
      <c r="A33" t="s">
        <v>30</v>
      </c>
    </row>
    <row r="34" spans="1:1">
      <c r="A34" t="s">
        <v>31</v>
      </c>
    </row>
    <row r="35" spans="1:1">
      <c r="A35" t="s">
        <v>42</v>
      </c>
    </row>
    <row r="36" spans="1:1">
      <c r="A36" t="s">
        <v>43</v>
      </c>
    </row>
    <row r="37" spans="1:1">
      <c r="A37" t="s">
        <v>44</v>
      </c>
    </row>
    <row r="38" spans="1:1">
      <c r="A38" t="s">
        <v>45</v>
      </c>
    </row>
    <row r="39" spans="1:1">
      <c r="A39" t="s">
        <v>46</v>
      </c>
    </row>
    <row r="40" spans="1:1">
      <c r="A40" t="s">
        <v>47</v>
      </c>
    </row>
    <row r="41" spans="1:1">
      <c r="A41" t="s">
        <v>48</v>
      </c>
    </row>
    <row r="42" spans="1:1">
      <c r="A42" t="s">
        <v>49</v>
      </c>
    </row>
    <row r="43" spans="1:1">
      <c r="A43" t="s">
        <v>50</v>
      </c>
    </row>
    <row r="44" spans="1:1">
      <c r="A44" t="s">
        <v>51</v>
      </c>
    </row>
    <row r="45" spans="1:1">
      <c r="A45" t="s">
        <v>52</v>
      </c>
    </row>
    <row r="47" spans="1:1">
      <c r="A47" s="3" t="s">
        <v>15</v>
      </c>
    </row>
    <row r="48" spans="1:1">
      <c r="A48" t="s">
        <v>16</v>
      </c>
    </row>
    <row r="49" spans="1:1">
      <c r="A49" t="s">
        <v>17</v>
      </c>
    </row>
    <row r="50" spans="1:1">
      <c r="A50" t="s">
        <v>18</v>
      </c>
    </row>
    <row r="51" spans="1:1">
      <c r="A51" t="s">
        <v>19</v>
      </c>
    </row>
  </sheetData>
  <conditionalFormatting sqref="C15">
    <cfRule type="containsText" dxfId="11" priority="6" operator="containsText" text="Fail">
      <formula>NOT(ISERROR(SEARCH("Fail",C15)))</formula>
    </cfRule>
  </conditionalFormatting>
  <conditionalFormatting sqref="C18:C19">
    <cfRule type="containsText" dxfId="10" priority="5" operator="containsText" text="Fail">
      <formula>NOT(ISERROR(SEARCH("Fail",C18)))</formula>
    </cfRule>
  </conditionalFormatting>
  <conditionalFormatting sqref="C22">
    <cfRule type="containsText" dxfId="9" priority="4" operator="containsText" text="Fail">
      <formula>NOT(ISERROR(SEARCH("Fail",C22)))</formula>
    </cfRule>
  </conditionalFormatting>
  <conditionalFormatting sqref="C11">
    <cfRule type="containsText" dxfId="8" priority="3" operator="containsText" text="Fail">
      <formula>NOT(ISERROR(SEARCH("Fail",C11)))</formula>
    </cfRule>
  </conditionalFormatting>
  <conditionalFormatting sqref="C23">
    <cfRule type="containsText" dxfId="7" priority="2" operator="containsText" text="Fail">
      <formula>NOT(ISERROR(SEARCH("Fail",C23)))</formula>
    </cfRule>
  </conditionalFormatting>
  <conditionalFormatting sqref="C24">
    <cfRule type="containsText" dxfId="6" priority="1" operator="containsText" text="Fail">
      <formula>NOT(ISERROR(SEARCH("Fail",C24)))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K26" sqref="K26"/>
    </sheetView>
  </sheetViews>
  <sheetFormatPr defaultRowHeight="14.4"/>
  <cols>
    <col min="1" max="1" width="53.5546875" customWidth="1"/>
    <col min="2" max="2" width="5.6640625" customWidth="1"/>
    <col min="3" max="4" width="9.33203125" bestFit="1" customWidth="1"/>
    <col min="5" max="5" width="9.5546875" bestFit="1" customWidth="1"/>
    <col min="6" max="10" width="9.33203125" bestFit="1" customWidth="1"/>
    <col min="11" max="11" width="16.5546875" customWidth="1"/>
  </cols>
  <sheetData>
    <row r="1" spans="1:11">
      <c r="A1" s="3" t="s">
        <v>3</v>
      </c>
    </row>
    <row r="2" spans="1:11">
      <c r="C2" t="s">
        <v>40</v>
      </c>
    </row>
    <row r="3" spans="1:11">
      <c r="B3" t="s">
        <v>0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20</v>
      </c>
    </row>
    <row r="4" spans="1:11">
      <c r="A4" t="s">
        <v>22</v>
      </c>
      <c r="C4" s="16">
        <v>1</v>
      </c>
      <c r="D4" s="16">
        <v>42</v>
      </c>
      <c r="E4" s="16">
        <v>1105</v>
      </c>
      <c r="F4" s="16">
        <v>385</v>
      </c>
      <c r="G4" s="16">
        <v>83</v>
      </c>
      <c r="H4" s="16">
        <v>31</v>
      </c>
      <c r="I4" s="16">
        <v>248</v>
      </c>
      <c r="J4" s="16">
        <v>1</v>
      </c>
      <c r="K4" s="16">
        <v>5</v>
      </c>
    </row>
    <row r="5" spans="1:11">
      <c r="A5" t="s">
        <v>1</v>
      </c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t="s">
        <v>23</v>
      </c>
      <c r="C6" s="11">
        <v>0.65</v>
      </c>
      <c r="D6" s="11">
        <v>0.7</v>
      </c>
      <c r="E6" s="11">
        <v>0.65</v>
      </c>
      <c r="F6" s="11">
        <v>0.7</v>
      </c>
      <c r="G6" s="11">
        <v>0.65</v>
      </c>
      <c r="H6" s="11">
        <v>0.65</v>
      </c>
      <c r="I6" s="11">
        <v>0.65</v>
      </c>
      <c r="J6" s="11">
        <v>0.65</v>
      </c>
      <c r="K6" s="11">
        <v>0.6</v>
      </c>
    </row>
    <row r="7" spans="1:11">
      <c r="A7" s="2" t="s">
        <v>24</v>
      </c>
      <c r="C7" s="12">
        <v>0.65</v>
      </c>
      <c r="D7" s="12">
        <v>0.65</v>
      </c>
      <c r="E7" s="12">
        <v>0.65</v>
      </c>
      <c r="F7" s="12">
        <v>0.65</v>
      </c>
      <c r="G7" s="12">
        <v>0.65</v>
      </c>
      <c r="H7" s="12">
        <v>0.65</v>
      </c>
      <c r="I7" s="12">
        <v>0.65</v>
      </c>
      <c r="J7" s="12">
        <v>0.65</v>
      </c>
      <c r="K7" s="12">
        <v>0.65</v>
      </c>
    </row>
    <row r="8" spans="1:11">
      <c r="A8" t="s">
        <v>25</v>
      </c>
      <c r="C8" s="13">
        <f>MAX(C6:C7)</f>
        <v>0.65</v>
      </c>
      <c r="D8" s="13">
        <f t="shared" ref="D8:J8" si="0">MAX(D6:D7)</f>
        <v>0.7</v>
      </c>
      <c r="E8" s="13">
        <f t="shared" si="0"/>
        <v>0.65</v>
      </c>
      <c r="F8" s="13">
        <f t="shared" si="0"/>
        <v>0.7</v>
      </c>
      <c r="G8" s="13">
        <f t="shared" si="0"/>
        <v>0.65</v>
      </c>
      <c r="H8" s="13">
        <f t="shared" si="0"/>
        <v>0.65</v>
      </c>
      <c r="I8" s="13">
        <f t="shared" si="0"/>
        <v>0.65</v>
      </c>
      <c r="J8" s="13">
        <f t="shared" si="0"/>
        <v>0.65</v>
      </c>
      <c r="K8" s="13">
        <f t="shared" ref="K8" si="1">MAX(K6:K7)</f>
        <v>0.65</v>
      </c>
    </row>
    <row r="9" spans="1:11">
      <c r="C9" s="10"/>
      <c r="D9" s="10"/>
      <c r="E9" s="10"/>
      <c r="F9" s="10"/>
      <c r="G9" s="10"/>
      <c r="H9" s="10"/>
      <c r="I9" s="10"/>
      <c r="J9" s="10"/>
      <c r="K9" s="10"/>
    </row>
    <row r="10" spans="1:11" ht="29.25" customHeight="1">
      <c r="A10" s="9" t="s">
        <v>26</v>
      </c>
      <c r="C10" s="11"/>
      <c r="D10" s="11">
        <v>0.72</v>
      </c>
      <c r="E10" s="11">
        <v>0.63</v>
      </c>
      <c r="F10" s="14"/>
      <c r="G10" s="11"/>
      <c r="H10" s="11"/>
      <c r="I10" s="11">
        <v>0.64</v>
      </c>
      <c r="J10" s="11">
        <v>0.64</v>
      </c>
      <c r="K10" s="11"/>
    </row>
    <row r="11" spans="1:11">
      <c r="A11" s="4" t="s">
        <v>2</v>
      </c>
      <c r="C11" s="19" t="str">
        <f>IF(OR(C10&gt;=C7,C10=""),"Pass","Fail")</f>
        <v>Pass</v>
      </c>
      <c r="D11" s="19" t="str">
        <f t="shared" ref="D11:J11" si="2">IF(OR(D10&gt;=D7,D10=""),"Pass","Fail")</f>
        <v>Pass</v>
      </c>
      <c r="E11" s="19" t="str">
        <f t="shared" si="2"/>
        <v>Fail</v>
      </c>
      <c r="F11" s="19" t="str">
        <f t="shared" si="2"/>
        <v>Pass</v>
      </c>
      <c r="G11" s="19" t="str">
        <f t="shared" si="2"/>
        <v>Pass</v>
      </c>
      <c r="H11" s="19" t="str">
        <f t="shared" si="2"/>
        <v>Pass</v>
      </c>
      <c r="I11" s="19" t="str">
        <f t="shared" si="2"/>
        <v>Fail</v>
      </c>
      <c r="J11" s="19" t="str">
        <f t="shared" si="2"/>
        <v>Fail</v>
      </c>
      <c r="K11" s="19" t="str">
        <f t="shared" ref="K11" si="3">IF(OR(K10&gt;=K7,K10=""),"Pass","Fail")</f>
        <v>Pass</v>
      </c>
    </row>
    <row r="12" spans="1:11">
      <c r="C12" s="19"/>
      <c r="D12" s="19"/>
      <c r="E12" s="19"/>
      <c r="F12" s="19"/>
      <c r="G12" s="19"/>
      <c r="H12" s="19"/>
      <c r="I12" s="19"/>
      <c r="J12" s="19"/>
      <c r="K12" s="19"/>
    </row>
    <row r="13" spans="1:11">
      <c r="A13" t="s">
        <v>32</v>
      </c>
      <c r="C13" s="20">
        <v>0.7</v>
      </c>
      <c r="D13" s="20">
        <v>0.75</v>
      </c>
      <c r="E13" s="20">
        <v>0.79</v>
      </c>
      <c r="F13" s="20">
        <v>0.92</v>
      </c>
      <c r="G13" s="20">
        <v>0.81</v>
      </c>
      <c r="H13" s="20">
        <v>0.75</v>
      </c>
      <c r="I13" s="20">
        <v>0.72</v>
      </c>
      <c r="J13" s="20">
        <v>0.84</v>
      </c>
      <c r="K13" s="20">
        <v>0.97</v>
      </c>
    </row>
    <row r="14" spans="1:11">
      <c r="A14" t="s">
        <v>41</v>
      </c>
      <c r="C14" s="20">
        <v>0.2</v>
      </c>
      <c r="D14" s="20">
        <v>0.7</v>
      </c>
      <c r="E14" s="20">
        <v>0.64</v>
      </c>
      <c r="F14" s="20">
        <v>1.1000000000000001</v>
      </c>
      <c r="G14" s="20">
        <v>0.91</v>
      </c>
      <c r="H14" s="20">
        <v>0.52</v>
      </c>
      <c r="I14" s="20">
        <v>0.9</v>
      </c>
      <c r="J14" s="20">
        <v>0.7</v>
      </c>
      <c r="K14" s="20">
        <v>0.7</v>
      </c>
    </row>
    <row r="15" spans="1:11">
      <c r="A15" s="4" t="s">
        <v>33</v>
      </c>
      <c r="C15" s="19" t="str">
        <f>IF(C14&gt;=C13,"Pass","Fail")</f>
        <v>Fail</v>
      </c>
      <c r="D15" s="19" t="str">
        <f t="shared" ref="D15:K15" si="4">IF(D14&gt;=D13,"Pass","Fail")</f>
        <v>Fail</v>
      </c>
      <c r="E15" s="19" t="str">
        <f t="shared" si="4"/>
        <v>Fail</v>
      </c>
      <c r="F15" s="19" t="str">
        <f t="shared" si="4"/>
        <v>Pass</v>
      </c>
      <c r="G15" s="19" t="str">
        <f t="shared" si="4"/>
        <v>Pass</v>
      </c>
      <c r="H15" s="19" t="str">
        <f t="shared" si="4"/>
        <v>Fail</v>
      </c>
      <c r="I15" s="19" t="str">
        <f t="shared" si="4"/>
        <v>Pass</v>
      </c>
      <c r="J15" s="19" t="str">
        <f t="shared" si="4"/>
        <v>Fail</v>
      </c>
      <c r="K15" s="19" t="str">
        <f t="shared" si="4"/>
        <v>Fail</v>
      </c>
    </row>
    <row r="16" spans="1:11">
      <c r="C16" s="19"/>
      <c r="D16" s="19"/>
      <c r="E16" s="19"/>
      <c r="F16" s="19"/>
      <c r="G16" s="19"/>
      <c r="H16" s="19"/>
      <c r="I16" s="19"/>
      <c r="J16" s="19"/>
      <c r="K16" s="19"/>
    </row>
    <row r="17" spans="1:11">
      <c r="A17" t="s">
        <v>34</v>
      </c>
      <c r="C17" s="20">
        <v>0.38</v>
      </c>
      <c r="D17" s="20">
        <v>0.64</v>
      </c>
      <c r="E17" s="20">
        <v>0.71</v>
      </c>
      <c r="F17" s="20">
        <v>0.63</v>
      </c>
      <c r="G17" s="20">
        <v>0.76</v>
      </c>
      <c r="H17" s="20">
        <v>0.65</v>
      </c>
      <c r="I17" s="20">
        <v>1</v>
      </c>
      <c r="J17" s="20">
        <v>0.64</v>
      </c>
      <c r="K17" s="20">
        <v>0.72</v>
      </c>
    </row>
    <row r="18" spans="1:11">
      <c r="A18" s="4" t="s">
        <v>35</v>
      </c>
      <c r="C18" s="19" t="str">
        <f t="shared" ref="C18:J18" si="5">IF(C17&gt;=C8,"Pass","Fail")</f>
        <v>Fail</v>
      </c>
      <c r="D18" s="19" t="str">
        <f t="shared" si="5"/>
        <v>Fail</v>
      </c>
      <c r="E18" s="19" t="str">
        <f t="shared" si="5"/>
        <v>Pass</v>
      </c>
      <c r="F18" s="19" t="str">
        <f t="shared" si="5"/>
        <v>Fail</v>
      </c>
      <c r="G18" s="19" t="str">
        <f t="shared" si="5"/>
        <v>Pass</v>
      </c>
      <c r="H18" s="19" t="str">
        <f t="shared" si="5"/>
        <v>Pass</v>
      </c>
      <c r="I18" s="19" t="str">
        <f t="shared" si="5"/>
        <v>Pass</v>
      </c>
      <c r="J18" s="19" t="str">
        <f t="shared" si="5"/>
        <v>Fail</v>
      </c>
      <c r="K18" s="19" t="str">
        <f t="shared" ref="K18" si="6">IF(K17&gt;=K8,"Pass","Fail")</f>
        <v>Pass</v>
      </c>
    </row>
    <row r="19" spans="1:11">
      <c r="A19" s="4"/>
      <c r="C19" s="19"/>
      <c r="D19" s="19"/>
      <c r="E19" s="19"/>
      <c r="F19" s="19"/>
      <c r="G19" s="19"/>
      <c r="H19" s="19"/>
      <c r="I19" s="19"/>
      <c r="J19" s="19"/>
      <c r="K19" s="19"/>
    </row>
    <row r="20" spans="1:11">
      <c r="A20" s="15" t="s">
        <v>36</v>
      </c>
      <c r="C20" s="20">
        <v>0.2</v>
      </c>
      <c r="D20" s="20">
        <v>0.7</v>
      </c>
      <c r="E20" s="20">
        <v>0.64</v>
      </c>
      <c r="F20" s="20">
        <v>1.1000000000000001</v>
      </c>
      <c r="G20" s="20">
        <v>0.91</v>
      </c>
      <c r="H20" s="20">
        <v>0.52</v>
      </c>
      <c r="I20" s="20">
        <v>0.9</v>
      </c>
      <c r="J20" s="20">
        <v>0.7</v>
      </c>
      <c r="K20" s="20">
        <v>0.7</v>
      </c>
    </row>
    <row r="21" spans="1:11">
      <c r="C21" s="19"/>
      <c r="D21" s="19"/>
      <c r="E21" s="19"/>
      <c r="F21" s="19"/>
      <c r="G21" s="19"/>
      <c r="H21" s="19"/>
      <c r="I21" s="19"/>
      <c r="J21" s="19"/>
      <c r="K21" s="19"/>
    </row>
    <row r="22" spans="1:11">
      <c r="A22" t="s">
        <v>37</v>
      </c>
      <c r="C22" s="19" t="str">
        <f t="shared" ref="C22:J22" si="7">IF(AND(C18="Pass",C15="Pass",C11="Pass"),"Pass","Fail")</f>
        <v>Fail</v>
      </c>
      <c r="D22" s="19" t="str">
        <f t="shared" si="7"/>
        <v>Fail</v>
      </c>
      <c r="E22" s="19" t="str">
        <f t="shared" si="7"/>
        <v>Fail</v>
      </c>
      <c r="F22" s="19" t="str">
        <f t="shared" si="7"/>
        <v>Fail</v>
      </c>
      <c r="G22" s="19" t="str">
        <f t="shared" si="7"/>
        <v>Pass</v>
      </c>
      <c r="H22" s="19" t="str">
        <f t="shared" si="7"/>
        <v>Fail</v>
      </c>
      <c r="I22" s="19" t="str">
        <f t="shared" si="7"/>
        <v>Fail</v>
      </c>
      <c r="J22" s="19" t="str">
        <f t="shared" si="7"/>
        <v>Fail</v>
      </c>
      <c r="K22" s="19" t="str">
        <f t="shared" ref="K22" si="8">IF(AND(K18="Pass",K15="Pass",K11="Pass"),"Pass","Fail")</f>
        <v>Fail</v>
      </c>
    </row>
    <row r="23" spans="1:11"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t="s">
        <v>38</v>
      </c>
      <c r="C24" s="18">
        <v>0.05</v>
      </c>
      <c r="D24" s="18">
        <v>0.05</v>
      </c>
      <c r="E24" s="18">
        <v>0.05</v>
      </c>
      <c r="F24" s="18">
        <v>0.05</v>
      </c>
      <c r="G24" s="18">
        <v>0.05</v>
      </c>
      <c r="H24" s="18">
        <v>0.05</v>
      </c>
      <c r="I24" s="18">
        <v>0.05</v>
      </c>
      <c r="J24" s="18">
        <v>0.05</v>
      </c>
      <c r="K24" s="18">
        <v>0.05</v>
      </c>
    </row>
    <row r="25" spans="1:11"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t="s">
        <v>39</v>
      </c>
      <c r="C26" s="18">
        <v>0</v>
      </c>
      <c r="D26" s="18">
        <v>0</v>
      </c>
      <c r="E26" s="18">
        <v>0</v>
      </c>
      <c r="F26" s="18">
        <v>0</v>
      </c>
      <c r="G26" s="18">
        <v>0.08</v>
      </c>
      <c r="H26" s="18">
        <v>0</v>
      </c>
      <c r="I26" s="18">
        <v>0</v>
      </c>
      <c r="J26" s="18">
        <v>0</v>
      </c>
      <c r="K26" s="18">
        <v>0</v>
      </c>
    </row>
  </sheetData>
  <conditionalFormatting sqref="C15:K15">
    <cfRule type="containsText" dxfId="5" priority="6" operator="containsText" text="Fail">
      <formula>NOT(ISERROR(SEARCH("Fail",C15)))</formula>
    </cfRule>
  </conditionalFormatting>
  <conditionalFormatting sqref="C18:K19">
    <cfRule type="containsText" dxfId="4" priority="5" operator="containsText" text="Fail">
      <formula>NOT(ISERROR(SEARCH("Fail",C18)))</formula>
    </cfRule>
  </conditionalFormatting>
  <conditionalFormatting sqref="C22:K22">
    <cfRule type="containsText" dxfId="3" priority="4" operator="containsText" text="Fail">
      <formula>NOT(ISERROR(SEARCH("Fail",C22)))</formula>
    </cfRule>
  </conditionalFormatting>
  <conditionalFormatting sqref="C11:K11">
    <cfRule type="containsText" dxfId="2" priority="3" operator="containsText" text="Fail">
      <formula>NOT(ISERROR(SEARCH("Fail",C11)))</formula>
    </cfRule>
  </conditionalFormatting>
  <conditionalFormatting sqref="C23:K23">
    <cfRule type="containsText" dxfId="1" priority="2" operator="containsText" text="Fail">
      <formula>NOT(ISERROR(SEARCH("Fail",C23)))</formula>
    </cfRule>
  </conditionalFormatting>
  <conditionalFormatting sqref="C24:K24">
    <cfRule type="containsText" dxfId="0" priority="1" operator="containsText" text="Fail">
      <formula>NOT(ISERROR(SEARCH("Fail",C24)))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Example</vt:lpstr>
    </vt:vector>
  </TitlesOfParts>
  <Company>State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William</dc:creator>
  <cp:lastModifiedBy>Stiefermann, Diane</cp:lastModifiedBy>
  <dcterms:created xsi:type="dcterms:W3CDTF">2014-04-23T14:38:59Z</dcterms:created>
  <dcterms:modified xsi:type="dcterms:W3CDTF">2016-11-03T14:37:30Z</dcterms:modified>
</cp:coreProperties>
</file>